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desember 2010" sheetId="1" r:id="rId1"/>
  </sheets>
  <externalReferences>
    <externalReference r:id="rId4"/>
  </externalReferences>
  <definedNames>
    <definedName name="Dags_visit_naest">'Verð desember 2010'!$A$14</definedName>
    <definedName name="LVT">'Verð desember 2010'!$C$9</definedName>
    <definedName name="NVT">'Verð desember 2010'!$C$10</definedName>
    <definedName name="NvtNæstaMánaðar">'[1]Forsendur'!$D$4</definedName>
    <definedName name="NvtÞessaMánaðar">'[1]Forsendur'!$C$4</definedName>
    <definedName name="_xlnm.Print_Area" localSheetId="0">'Verð desember 2010'!$B$7:$N$44,'Verð desember 2010'!$B$46:$N$82</definedName>
    <definedName name="_xlnm.Print_Titles" localSheetId="0">'Verð desember 2010'!$1:$5</definedName>
    <definedName name="Verdb_raun">'Verð desember 2010'!$C$14</definedName>
    <definedName name="verdbspa">'Verð desember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<sst xmlns="http://schemas.openxmlformats.org/spreadsheetml/2006/main" count="39" uniqueCount="33">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</sst>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12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desember 2010"/>
    </sheetNames>
    <sheetDataSet>
      <sheetData sheetId="0">
        <row r="2">
          <cell r="C2">
            <v>40513</v>
          </cell>
        </row>
        <row r="3">
          <cell r="C3">
            <v>7213</v>
          </cell>
          <cell r="D3">
            <v>7217</v>
          </cell>
        </row>
        <row r="4">
          <cell r="C4">
            <v>365.3</v>
          </cell>
          <cell r="D4">
            <v>365.5</v>
          </cell>
        </row>
        <row r="5">
          <cell r="D5">
            <v>40507</v>
          </cell>
        </row>
        <row r="6">
          <cell r="D6">
            <v>0.00659</v>
          </cell>
        </row>
        <row r="7">
          <cell r="C7">
            <v>0.0005</v>
          </cell>
        </row>
        <row r="8">
          <cell r="D8">
            <v>40534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H9" sqref="H9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40513</v>
      </c>
      <c r="I1" s="4">
        <f>'[1]Forsendur'!$C$2</f>
        <v>40513</v>
      </c>
    </row>
    <row r="2" spans="11:12" ht="15" customHeight="1" thickBot="1">
      <c r="K2" s="5" t="s">
        <v>1</v>
      </c>
      <c r="L2" s="6">
        <f>'[1]Forsendur'!C2</f>
        <v>40513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7213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365.3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0.0005</v>
      </c>
      <c r="D13" s="14"/>
      <c r="N13" s="15"/>
    </row>
    <row r="14" spans="1:14" ht="10.5" customHeight="1">
      <c r="A14" s="16">
        <f>IF(DAY('[1]Forsendur'!D5)&lt;1,32,DAY('[1]Forsendur'!D5))</f>
        <v>25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0.0005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0.0005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8.68451</v>
      </c>
      <c r="E16" s="19">
        <f t="shared" si="0"/>
        <v>7.66735</v>
      </c>
      <c r="F16" s="19">
        <f t="shared" si="0"/>
        <v>7.89232</v>
      </c>
      <c r="G16" s="19">
        <f t="shared" si="0"/>
        <v>7.73444</v>
      </c>
      <c r="H16" s="19">
        <f t="shared" si="0"/>
        <v>7.3361</v>
      </c>
      <c r="I16" s="19">
        <f>ROUND(100000*LVT/I$11*((1+I$12/100)^((DAYS360(I$6,$L$2)+$C16-1)/360)*((1+$A16)^(($C16-15)/30)))/100000,5)</f>
        <v>6.88216</v>
      </c>
      <c r="J16" s="19">
        <f t="shared" si="0"/>
        <v>6.77839</v>
      </c>
      <c r="K16" s="19">
        <f t="shared" si="0"/>
        <v>6.67201</v>
      </c>
      <c r="L16" s="19">
        <f t="shared" si="0"/>
        <v>6.47487</v>
      </c>
      <c r="M16" s="19">
        <f t="shared" si="0"/>
        <v>6.34052</v>
      </c>
      <c r="N16" s="19">
        <f t="shared" si="0"/>
        <v>6.14457</v>
      </c>
    </row>
    <row r="17" spans="1:14" ht="10.5" customHeight="1">
      <c r="A17" s="17">
        <f aca="true" t="shared" si="1" ref="A17:A43">IF(Dags_visit_naest&gt;C17,verdbspa,Verdb_raun)</f>
        <v>0.0005</v>
      </c>
      <c r="B17" s="20"/>
      <c r="C17" s="10">
        <f aca="true" t="shared" si="2" ref="C17:C43">C16+1</f>
        <v>2</v>
      </c>
      <c r="D17" s="19">
        <f t="shared" si="0"/>
        <v>8.686</v>
      </c>
      <c r="E17" s="19">
        <f t="shared" si="0"/>
        <v>7.66867</v>
      </c>
      <c r="F17" s="19">
        <f t="shared" si="0"/>
        <v>7.89373</v>
      </c>
      <c r="G17" s="19">
        <f t="shared" si="0"/>
        <v>7.73582</v>
      </c>
      <c r="H17" s="19">
        <f t="shared" si="0"/>
        <v>7.33741</v>
      </c>
      <c r="I17" s="19">
        <f t="shared" si="0"/>
        <v>6.88339</v>
      </c>
      <c r="J17" s="19">
        <f t="shared" si="0"/>
        <v>6.7796</v>
      </c>
      <c r="K17" s="19">
        <f t="shared" si="0"/>
        <v>6.6732</v>
      </c>
      <c r="L17" s="19">
        <f t="shared" si="0"/>
        <v>6.47603</v>
      </c>
      <c r="M17" s="19">
        <f t="shared" si="0"/>
        <v>6.34166</v>
      </c>
      <c r="N17" s="19">
        <f t="shared" si="0"/>
        <v>6.14567</v>
      </c>
    </row>
    <row r="18" spans="1:14" ht="10.5" customHeight="1">
      <c r="A18" s="17">
        <f t="shared" si="1"/>
        <v>0.0005</v>
      </c>
      <c r="B18" s="20"/>
      <c r="C18" s="21">
        <f t="shared" si="2"/>
        <v>3</v>
      </c>
      <c r="D18" s="22">
        <f t="shared" si="0"/>
        <v>8.6875</v>
      </c>
      <c r="E18" s="22">
        <f t="shared" si="0"/>
        <v>7.66999</v>
      </c>
      <c r="F18" s="22">
        <f t="shared" si="0"/>
        <v>7.89514</v>
      </c>
      <c r="G18" s="22">
        <f t="shared" si="0"/>
        <v>7.7372</v>
      </c>
      <c r="H18" s="22">
        <f t="shared" si="0"/>
        <v>7.33872</v>
      </c>
      <c r="I18" s="22">
        <f t="shared" si="0"/>
        <v>6.88462</v>
      </c>
      <c r="J18" s="22">
        <f t="shared" si="0"/>
        <v>6.78081</v>
      </c>
      <c r="K18" s="22">
        <f t="shared" si="0"/>
        <v>6.67439</v>
      </c>
      <c r="L18" s="22">
        <f t="shared" si="0"/>
        <v>6.47719</v>
      </c>
      <c r="M18" s="22">
        <f t="shared" si="0"/>
        <v>6.34279</v>
      </c>
      <c r="N18" s="22">
        <f t="shared" si="0"/>
        <v>6.14677</v>
      </c>
    </row>
    <row r="19" spans="1:14" ht="10.5" customHeight="1">
      <c r="A19" s="17">
        <f t="shared" si="1"/>
        <v>0.0005</v>
      </c>
      <c r="B19" s="20"/>
      <c r="C19" s="10">
        <f t="shared" si="2"/>
        <v>4</v>
      </c>
      <c r="D19" s="19">
        <f t="shared" si="0"/>
        <v>8.68899</v>
      </c>
      <c r="E19" s="19">
        <f t="shared" si="0"/>
        <v>7.67131</v>
      </c>
      <c r="F19" s="19">
        <f t="shared" si="0"/>
        <v>7.89655</v>
      </c>
      <c r="G19" s="19">
        <f t="shared" si="0"/>
        <v>7.73858</v>
      </c>
      <c r="H19" s="19">
        <f t="shared" si="0"/>
        <v>7.34003</v>
      </c>
      <c r="I19" s="19">
        <f t="shared" si="0"/>
        <v>6.88585</v>
      </c>
      <c r="J19" s="19">
        <f t="shared" si="0"/>
        <v>6.78202</v>
      </c>
      <c r="K19" s="19">
        <f t="shared" si="0"/>
        <v>6.67558</v>
      </c>
      <c r="L19" s="19">
        <f t="shared" si="0"/>
        <v>6.47834</v>
      </c>
      <c r="M19" s="19">
        <f t="shared" si="0"/>
        <v>6.34392</v>
      </c>
      <c r="N19" s="19">
        <f t="shared" si="0"/>
        <v>6.14787</v>
      </c>
    </row>
    <row r="20" spans="1:14" ht="10.5" customHeight="1">
      <c r="A20" s="17">
        <f t="shared" si="1"/>
        <v>0.0005</v>
      </c>
      <c r="B20" s="20"/>
      <c r="C20" s="10">
        <f t="shared" si="2"/>
        <v>5</v>
      </c>
      <c r="D20" s="19">
        <f t="shared" si="0"/>
        <v>8.69049</v>
      </c>
      <c r="E20" s="19">
        <f t="shared" si="0"/>
        <v>7.67263</v>
      </c>
      <c r="F20" s="19">
        <f t="shared" si="0"/>
        <v>7.89796</v>
      </c>
      <c r="G20" s="19">
        <f t="shared" si="0"/>
        <v>7.73996</v>
      </c>
      <c r="H20" s="19">
        <f t="shared" si="0"/>
        <v>7.34134</v>
      </c>
      <c r="I20" s="19">
        <f t="shared" si="0"/>
        <v>6.88707</v>
      </c>
      <c r="J20" s="19">
        <f t="shared" si="0"/>
        <v>6.78323</v>
      </c>
      <c r="K20" s="19">
        <f t="shared" si="0"/>
        <v>6.67678</v>
      </c>
      <c r="L20" s="19">
        <f t="shared" si="0"/>
        <v>6.4795</v>
      </c>
      <c r="M20" s="19">
        <f t="shared" si="0"/>
        <v>6.34505</v>
      </c>
      <c r="N20" s="19">
        <f t="shared" si="0"/>
        <v>6.14896</v>
      </c>
    </row>
    <row r="21" spans="1:14" s="25" customFormat="1" ht="10.5" customHeight="1">
      <c r="A21" s="23">
        <f t="shared" si="1"/>
        <v>0.0005</v>
      </c>
      <c r="B21" s="24"/>
      <c r="C21" s="21">
        <f t="shared" si="2"/>
        <v>6</v>
      </c>
      <c r="D21" s="22">
        <f t="shared" si="0"/>
        <v>8.69198</v>
      </c>
      <c r="E21" s="22">
        <f t="shared" si="0"/>
        <v>7.67395</v>
      </c>
      <c r="F21" s="22">
        <f t="shared" si="0"/>
        <v>7.89937</v>
      </c>
      <c r="G21" s="22">
        <f t="shared" si="0"/>
        <v>7.74135</v>
      </c>
      <c r="H21" s="22">
        <f t="shared" si="0"/>
        <v>7.34265</v>
      </c>
      <c r="I21" s="22">
        <f t="shared" si="0"/>
        <v>6.8883</v>
      </c>
      <c r="J21" s="22">
        <f t="shared" si="0"/>
        <v>6.78444</v>
      </c>
      <c r="K21" s="22">
        <f t="shared" si="0"/>
        <v>6.67797</v>
      </c>
      <c r="L21" s="22">
        <f t="shared" si="0"/>
        <v>6.48066</v>
      </c>
      <c r="M21" s="22">
        <f t="shared" si="0"/>
        <v>6.34619</v>
      </c>
      <c r="N21" s="22">
        <f t="shared" si="0"/>
        <v>6.15006</v>
      </c>
    </row>
    <row r="22" spans="1:14" ht="10.5" customHeight="1">
      <c r="A22" s="17">
        <f t="shared" si="1"/>
        <v>0.0005</v>
      </c>
      <c r="B22" s="20"/>
      <c r="C22" s="10">
        <f t="shared" si="2"/>
        <v>7</v>
      </c>
      <c r="D22" s="19">
        <f t="shared" si="0"/>
        <v>8.69347</v>
      </c>
      <c r="E22" s="19">
        <f t="shared" si="0"/>
        <v>7.67527</v>
      </c>
      <c r="F22" s="19">
        <f t="shared" si="0"/>
        <v>7.90078</v>
      </c>
      <c r="G22" s="19">
        <f t="shared" si="0"/>
        <v>7.74273</v>
      </c>
      <c r="H22" s="19">
        <f t="shared" si="0"/>
        <v>7.34396</v>
      </c>
      <c r="I22" s="19">
        <f t="shared" si="0"/>
        <v>6.88953</v>
      </c>
      <c r="J22" s="19">
        <f t="shared" si="0"/>
        <v>6.78565</v>
      </c>
      <c r="K22" s="19">
        <f t="shared" si="0"/>
        <v>6.67916</v>
      </c>
      <c r="L22" s="19">
        <f t="shared" si="0"/>
        <v>6.48181</v>
      </c>
      <c r="M22" s="19">
        <f t="shared" si="0"/>
        <v>6.34732</v>
      </c>
      <c r="N22" s="19">
        <f t="shared" si="0"/>
        <v>6.15116</v>
      </c>
    </row>
    <row r="23" spans="1:14" ht="10.5" customHeight="1">
      <c r="A23" s="17">
        <f t="shared" si="1"/>
        <v>0.0005</v>
      </c>
      <c r="B23" s="20"/>
      <c r="C23" s="10">
        <f t="shared" si="2"/>
        <v>8</v>
      </c>
      <c r="D23" s="19">
        <f t="shared" si="0"/>
        <v>8.69497</v>
      </c>
      <c r="E23" s="19">
        <f t="shared" si="0"/>
        <v>7.67659</v>
      </c>
      <c r="F23" s="19">
        <f t="shared" si="0"/>
        <v>7.90219</v>
      </c>
      <c r="G23" s="19">
        <f t="shared" si="0"/>
        <v>7.74411</v>
      </c>
      <c r="H23" s="19">
        <f t="shared" si="0"/>
        <v>7.34527</v>
      </c>
      <c r="I23" s="19">
        <f t="shared" si="0"/>
        <v>6.89076</v>
      </c>
      <c r="J23" s="19">
        <f t="shared" si="0"/>
        <v>6.78686</v>
      </c>
      <c r="K23" s="19">
        <f t="shared" si="0"/>
        <v>6.68035</v>
      </c>
      <c r="L23" s="19">
        <f t="shared" si="0"/>
        <v>6.48297</v>
      </c>
      <c r="M23" s="19">
        <f t="shared" si="0"/>
        <v>6.34845</v>
      </c>
      <c r="N23" s="19">
        <f t="shared" si="0"/>
        <v>6.15226</v>
      </c>
    </row>
    <row r="24" spans="1:14" s="25" customFormat="1" ht="10.5" customHeight="1">
      <c r="A24" s="17">
        <f t="shared" si="1"/>
        <v>0.0005</v>
      </c>
      <c r="B24" s="20"/>
      <c r="C24" s="21">
        <f t="shared" si="2"/>
        <v>9</v>
      </c>
      <c r="D24" s="22">
        <f t="shared" si="0"/>
        <v>8.69646</v>
      </c>
      <c r="E24" s="22">
        <f t="shared" si="0"/>
        <v>7.67791</v>
      </c>
      <c r="F24" s="22">
        <f t="shared" si="0"/>
        <v>7.9036</v>
      </c>
      <c r="G24" s="22">
        <f t="shared" si="0"/>
        <v>7.74549</v>
      </c>
      <c r="H24" s="22">
        <f t="shared" si="0"/>
        <v>7.34659</v>
      </c>
      <c r="I24" s="22">
        <f t="shared" si="0"/>
        <v>6.89199</v>
      </c>
      <c r="J24" s="22">
        <f t="shared" si="0"/>
        <v>6.78807</v>
      </c>
      <c r="K24" s="22">
        <f t="shared" si="0"/>
        <v>6.68155</v>
      </c>
      <c r="L24" s="22">
        <f t="shared" si="0"/>
        <v>6.48413</v>
      </c>
      <c r="M24" s="22">
        <f t="shared" si="0"/>
        <v>6.34959</v>
      </c>
      <c r="N24" s="22">
        <f t="shared" si="0"/>
        <v>6.15336</v>
      </c>
    </row>
    <row r="25" spans="1:14" s="25" customFormat="1" ht="10.5" customHeight="1">
      <c r="A25" s="17">
        <f t="shared" si="1"/>
        <v>0.0005</v>
      </c>
      <c r="B25" s="20"/>
      <c r="C25" s="26">
        <f t="shared" si="2"/>
        <v>10</v>
      </c>
      <c r="D25" s="19">
        <f t="shared" si="0"/>
        <v>8.69796</v>
      </c>
      <c r="E25" s="19">
        <f t="shared" si="0"/>
        <v>7.67923</v>
      </c>
      <c r="F25" s="19">
        <f t="shared" si="0"/>
        <v>7.90501</v>
      </c>
      <c r="G25" s="19">
        <f t="shared" si="0"/>
        <v>7.74688</v>
      </c>
      <c r="H25" s="19">
        <f t="shared" si="0"/>
        <v>7.3479</v>
      </c>
      <c r="I25" s="19">
        <f t="shared" si="0"/>
        <v>6.89322</v>
      </c>
      <c r="J25" s="19">
        <f t="shared" si="0"/>
        <v>6.78929</v>
      </c>
      <c r="K25" s="19">
        <f t="shared" si="0"/>
        <v>6.68274</v>
      </c>
      <c r="L25" s="19">
        <f t="shared" si="0"/>
        <v>6.48529</v>
      </c>
      <c r="M25" s="19">
        <f t="shared" si="0"/>
        <v>6.35072</v>
      </c>
      <c r="N25" s="19">
        <f t="shared" si="0"/>
        <v>6.15446</v>
      </c>
    </row>
    <row r="26" spans="1:14" s="28" customFormat="1" ht="10.5" customHeight="1">
      <c r="A26" s="17">
        <f t="shared" si="1"/>
        <v>0.0005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8.69946</v>
      </c>
      <c r="E26" s="19">
        <f t="shared" si="3"/>
        <v>7.68055</v>
      </c>
      <c r="F26" s="19">
        <f t="shared" si="3"/>
        <v>7.90642</v>
      </c>
      <c r="G26" s="19">
        <f t="shared" si="3"/>
        <v>7.74826</v>
      </c>
      <c r="H26" s="19">
        <f t="shared" si="3"/>
        <v>7.34921</v>
      </c>
      <c r="I26" s="19">
        <f t="shared" si="3"/>
        <v>6.89446</v>
      </c>
      <c r="J26" s="19">
        <f t="shared" si="3"/>
        <v>6.7905</v>
      </c>
      <c r="K26" s="19">
        <f t="shared" si="3"/>
        <v>6.68393</v>
      </c>
      <c r="L26" s="19">
        <f t="shared" si="3"/>
        <v>6.48644</v>
      </c>
      <c r="M26" s="19">
        <f t="shared" si="3"/>
        <v>6.35185</v>
      </c>
      <c r="N26" s="19">
        <f t="shared" si="3"/>
        <v>6.15555</v>
      </c>
    </row>
    <row r="27" spans="1:14" s="28" customFormat="1" ht="10.5" customHeight="1">
      <c r="A27" s="29">
        <f t="shared" si="1"/>
        <v>0.0005</v>
      </c>
      <c r="B27" s="27"/>
      <c r="C27" s="21">
        <f t="shared" si="2"/>
        <v>12</v>
      </c>
      <c r="D27" s="22">
        <f t="shared" si="3"/>
        <v>8.70095</v>
      </c>
      <c r="E27" s="22">
        <f t="shared" si="3"/>
        <v>7.68187</v>
      </c>
      <c r="F27" s="22">
        <f t="shared" si="3"/>
        <v>7.90784</v>
      </c>
      <c r="G27" s="22">
        <f t="shared" si="3"/>
        <v>7.74964</v>
      </c>
      <c r="H27" s="22">
        <f t="shared" si="3"/>
        <v>7.35052</v>
      </c>
      <c r="I27" s="22">
        <f t="shared" si="3"/>
        <v>6.89569</v>
      </c>
      <c r="J27" s="22">
        <f t="shared" si="3"/>
        <v>6.79171</v>
      </c>
      <c r="K27" s="22">
        <f t="shared" si="3"/>
        <v>6.68512</v>
      </c>
      <c r="L27" s="22">
        <f t="shared" si="3"/>
        <v>6.4876</v>
      </c>
      <c r="M27" s="22">
        <f t="shared" si="3"/>
        <v>6.35299</v>
      </c>
      <c r="N27" s="22">
        <f t="shared" si="3"/>
        <v>6.15665</v>
      </c>
    </row>
    <row r="28" spans="1:14" s="28" customFormat="1" ht="10.5" customHeight="1">
      <c r="A28" s="29">
        <f t="shared" si="1"/>
        <v>0.0005</v>
      </c>
      <c r="B28" s="27"/>
      <c r="C28" s="26">
        <f t="shared" si="2"/>
        <v>13</v>
      </c>
      <c r="D28" s="19">
        <f t="shared" si="3"/>
        <v>8.70245</v>
      </c>
      <c r="E28" s="19">
        <f t="shared" si="3"/>
        <v>7.68319</v>
      </c>
      <c r="F28" s="19">
        <f t="shared" si="3"/>
        <v>7.90925</v>
      </c>
      <c r="G28" s="19">
        <f t="shared" si="3"/>
        <v>7.75103</v>
      </c>
      <c r="H28" s="19">
        <f t="shared" si="3"/>
        <v>7.35183</v>
      </c>
      <c r="I28" s="19">
        <f t="shared" si="3"/>
        <v>6.89692</v>
      </c>
      <c r="J28" s="19">
        <f t="shared" si="3"/>
        <v>6.79292</v>
      </c>
      <c r="K28" s="19">
        <f t="shared" si="3"/>
        <v>6.68632</v>
      </c>
      <c r="L28" s="19">
        <f t="shared" si="3"/>
        <v>6.48876</v>
      </c>
      <c r="M28" s="19">
        <f t="shared" si="3"/>
        <v>6.35412</v>
      </c>
      <c r="N28" s="19">
        <f t="shared" si="3"/>
        <v>6.15775</v>
      </c>
    </row>
    <row r="29" spans="1:14" s="28" customFormat="1" ht="10.5" customHeight="1">
      <c r="A29" s="30">
        <f t="shared" si="1"/>
        <v>0.0005</v>
      </c>
      <c r="B29" s="27"/>
      <c r="C29" s="26">
        <f t="shared" si="2"/>
        <v>14</v>
      </c>
      <c r="D29" s="19">
        <f t="shared" si="3"/>
        <v>8.70395</v>
      </c>
      <c r="E29" s="19">
        <f t="shared" si="3"/>
        <v>7.68451</v>
      </c>
      <c r="F29" s="19">
        <f t="shared" si="3"/>
        <v>7.91066</v>
      </c>
      <c r="G29" s="19">
        <f t="shared" si="3"/>
        <v>7.75241</v>
      </c>
      <c r="H29" s="19">
        <f t="shared" si="3"/>
        <v>7.35315</v>
      </c>
      <c r="I29" s="19">
        <f t="shared" si="3"/>
        <v>6.89815</v>
      </c>
      <c r="J29" s="19">
        <f t="shared" si="3"/>
        <v>6.79414</v>
      </c>
      <c r="K29" s="19">
        <f t="shared" si="3"/>
        <v>6.68751</v>
      </c>
      <c r="L29" s="19">
        <f t="shared" si="3"/>
        <v>6.48992</v>
      </c>
      <c r="M29" s="19">
        <f t="shared" si="3"/>
        <v>6.35526</v>
      </c>
      <c r="N29" s="19">
        <f t="shared" si="3"/>
        <v>6.15885</v>
      </c>
    </row>
    <row r="30" spans="1:14" s="28" customFormat="1" ht="10.5" customHeight="1">
      <c r="A30" s="30">
        <f t="shared" si="1"/>
        <v>0.0005</v>
      </c>
      <c r="B30" s="27"/>
      <c r="C30" s="21">
        <f t="shared" si="2"/>
        <v>15</v>
      </c>
      <c r="D30" s="22">
        <f t="shared" si="3"/>
        <v>8.70544</v>
      </c>
      <c r="E30" s="22">
        <f t="shared" si="3"/>
        <v>7.68583</v>
      </c>
      <c r="F30" s="22">
        <f t="shared" si="3"/>
        <v>7.91207</v>
      </c>
      <c r="G30" s="22">
        <f t="shared" si="3"/>
        <v>7.75379</v>
      </c>
      <c r="H30" s="22">
        <f t="shared" si="3"/>
        <v>7.35446</v>
      </c>
      <c r="I30" s="22">
        <f t="shared" si="3"/>
        <v>6.89938</v>
      </c>
      <c r="J30" s="22">
        <f t="shared" si="3"/>
        <v>6.79535</v>
      </c>
      <c r="K30" s="22">
        <f t="shared" si="3"/>
        <v>6.68871</v>
      </c>
      <c r="L30" s="22">
        <f t="shared" si="3"/>
        <v>6.49108</v>
      </c>
      <c r="M30" s="22">
        <f t="shared" si="3"/>
        <v>6.35639</v>
      </c>
      <c r="N30" s="22">
        <f t="shared" si="3"/>
        <v>6.15995</v>
      </c>
    </row>
    <row r="31" spans="1:14" s="28" customFormat="1" ht="10.5" customHeight="1">
      <c r="A31" s="30">
        <f t="shared" si="1"/>
        <v>0.0005</v>
      </c>
      <c r="C31" s="26">
        <f t="shared" si="2"/>
        <v>16</v>
      </c>
      <c r="D31" s="19">
        <f t="shared" si="3"/>
        <v>8.70694</v>
      </c>
      <c r="E31" s="19">
        <f t="shared" si="3"/>
        <v>7.68716</v>
      </c>
      <c r="F31" s="19">
        <f t="shared" si="3"/>
        <v>7.91349</v>
      </c>
      <c r="G31" s="19">
        <f t="shared" si="3"/>
        <v>7.75518</v>
      </c>
      <c r="H31" s="19">
        <f t="shared" si="3"/>
        <v>7.35577</v>
      </c>
      <c r="I31" s="19">
        <f t="shared" si="3"/>
        <v>6.90061</v>
      </c>
      <c r="J31" s="19">
        <f t="shared" si="3"/>
        <v>6.79656</v>
      </c>
      <c r="K31" s="19">
        <f t="shared" si="3"/>
        <v>6.6899</v>
      </c>
      <c r="L31" s="19">
        <f t="shared" si="3"/>
        <v>6.49224</v>
      </c>
      <c r="M31" s="19">
        <f t="shared" si="3"/>
        <v>6.35753</v>
      </c>
      <c r="N31" s="19">
        <f t="shared" si="3"/>
        <v>6.16105</v>
      </c>
    </row>
    <row r="32" spans="1:14" s="28" customFormat="1" ht="10.5" customHeight="1">
      <c r="A32" s="30">
        <f t="shared" si="1"/>
        <v>0.0005</v>
      </c>
      <c r="C32" s="26">
        <f t="shared" si="2"/>
        <v>17</v>
      </c>
      <c r="D32" s="19">
        <f t="shared" si="3"/>
        <v>8.70844</v>
      </c>
      <c r="E32" s="19">
        <f t="shared" si="3"/>
        <v>7.68848</v>
      </c>
      <c r="F32" s="19">
        <f t="shared" si="3"/>
        <v>7.9149</v>
      </c>
      <c r="G32" s="19">
        <f t="shared" si="3"/>
        <v>7.75656</v>
      </c>
      <c r="H32" s="19">
        <f t="shared" si="3"/>
        <v>7.35709</v>
      </c>
      <c r="I32" s="19">
        <f t="shared" si="3"/>
        <v>6.90184</v>
      </c>
      <c r="J32" s="19">
        <f t="shared" si="3"/>
        <v>6.79778</v>
      </c>
      <c r="K32" s="19">
        <f t="shared" si="3"/>
        <v>6.69109</v>
      </c>
      <c r="L32" s="19">
        <f t="shared" si="3"/>
        <v>6.4934</v>
      </c>
      <c r="M32" s="19">
        <f t="shared" si="3"/>
        <v>6.35866</v>
      </c>
      <c r="N32" s="19">
        <f t="shared" si="3"/>
        <v>6.16215</v>
      </c>
    </row>
    <row r="33" spans="1:14" s="28" customFormat="1" ht="10.5" customHeight="1">
      <c r="A33" s="30">
        <f t="shared" si="1"/>
        <v>0.0005</v>
      </c>
      <c r="C33" s="21">
        <f t="shared" si="2"/>
        <v>18</v>
      </c>
      <c r="D33" s="22">
        <f t="shared" si="3"/>
        <v>8.70993</v>
      </c>
      <c r="E33" s="22">
        <f t="shared" si="3"/>
        <v>7.6898</v>
      </c>
      <c r="F33" s="22">
        <f t="shared" si="3"/>
        <v>7.91631</v>
      </c>
      <c r="G33" s="22">
        <f t="shared" si="3"/>
        <v>7.75795</v>
      </c>
      <c r="H33" s="22">
        <f t="shared" si="3"/>
        <v>7.3584</v>
      </c>
      <c r="I33" s="22">
        <f t="shared" si="3"/>
        <v>6.90308</v>
      </c>
      <c r="J33" s="22">
        <f t="shared" si="3"/>
        <v>6.79899</v>
      </c>
      <c r="K33" s="22">
        <f t="shared" si="3"/>
        <v>6.69229</v>
      </c>
      <c r="L33" s="22">
        <f t="shared" si="3"/>
        <v>6.49455</v>
      </c>
      <c r="M33" s="22">
        <f t="shared" si="3"/>
        <v>6.3598</v>
      </c>
      <c r="N33" s="22">
        <f t="shared" si="3"/>
        <v>6.16325</v>
      </c>
    </row>
    <row r="34" spans="1:14" s="28" customFormat="1" ht="10.5" customHeight="1">
      <c r="A34" s="30">
        <f t="shared" si="1"/>
        <v>0.0005</v>
      </c>
      <c r="C34" s="26">
        <f t="shared" si="2"/>
        <v>19</v>
      </c>
      <c r="D34" s="19">
        <f t="shared" si="3"/>
        <v>8.71143</v>
      </c>
      <c r="E34" s="19">
        <f t="shared" si="3"/>
        <v>7.69112</v>
      </c>
      <c r="F34" s="19">
        <f t="shared" si="3"/>
        <v>7.91772</v>
      </c>
      <c r="G34" s="19">
        <f t="shared" si="3"/>
        <v>7.75933</v>
      </c>
      <c r="H34" s="19">
        <f t="shared" si="3"/>
        <v>7.35971</v>
      </c>
      <c r="I34" s="19">
        <f t="shared" si="3"/>
        <v>6.90431</v>
      </c>
      <c r="J34" s="19">
        <f t="shared" si="3"/>
        <v>6.8002</v>
      </c>
      <c r="K34" s="19">
        <f t="shared" si="3"/>
        <v>6.69348</v>
      </c>
      <c r="L34" s="19">
        <f t="shared" si="3"/>
        <v>6.49571</v>
      </c>
      <c r="M34" s="19">
        <f t="shared" si="3"/>
        <v>6.36093</v>
      </c>
      <c r="N34" s="19">
        <f t="shared" si="3"/>
        <v>6.16435</v>
      </c>
    </row>
    <row r="35" spans="1:14" s="28" customFormat="1" ht="10.5" customHeight="1">
      <c r="A35" s="30">
        <f t="shared" si="1"/>
        <v>0.0005</v>
      </c>
      <c r="C35" s="26">
        <f t="shared" si="2"/>
        <v>20</v>
      </c>
      <c r="D35" s="19">
        <f t="shared" si="3"/>
        <v>8.71293</v>
      </c>
      <c r="E35" s="19">
        <f t="shared" si="3"/>
        <v>7.69245</v>
      </c>
      <c r="F35" s="19">
        <f t="shared" si="3"/>
        <v>7.91914</v>
      </c>
      <c r="G35" s="19">
        <f t="shared" si="3"/>
        <v>7.76072</v>
      </c>
      <c r="H35" s="19">
        <f t="shared" si="3"/>
        <v>7.36103</v>
      </c>
      <c r="I35" s="19">
        <f t="shared" si="3"/>
        <v>6.90554</v>
      </c>
      <c r="J35" s="19">
        <f t="shared" si="3"/>
        <v>6.80142</v>
      </c>
      <c r="K35" s="19">
        <f t="shared" si="3"/>
        <v>6.69468</v>
      </c>
      <c r="L35" s="19">
        <f t="shared" si="3"/>
        <v>6.49687</v>
      </c>
      <c r="M35" s="19">
        <f t="shared" si="3"/>
        <v>6.36207</v>
      </c>
      <c r="N35" s="19">
        <f t="shared" si="3"/>
        <v>6.16545</v>
      </c>
    </row>
    <row r="36" spans="1:14" s="28" customFormat="1" ht="10.5" customHeight="1">
      <c r="A36" s="30">
        <f t="shared" si="1"/>
        <v>0.0005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8.71443</v>
      </c>
      <c r="E36" s="22">
        <f t="shared" si="4"/>
        <v>7.69377</v>
      </c>
      <c r="F36" s="22">
        <f t="shared" si="4"/>
        <v>7.92055</v>
      </c>
      <c r="G36" s="22">
        <f t="shared" si="4"/>
        <v>7.7621</v>
      </c>
      <c r="H36" s="22">
        <f t="shared" si="4"/>
        <v>7.36234</v>
      </c>
      <c r="I36" s="22">
        <f t="shared" si="4"/>
        <v>6.90677</v>
      </c>
      <c r="J36" s="22">
        <f t="shared" si="4"/>
        <v>6.80263</v>
      </c>
      <c r="K36" s="22">
        <f t="shared" si="4"/>
        <v>6.69587</v>
      </c>
      <c r="L36" s="22">
        <f t="shared" si="4"/>
        <v>6.49803</v>
      </c>
      <c r="M36" s="22">
        <f t="shared" si="4"/>
        <v>6.3632</v>
      </c>
      <c r="N36" s="22">
        <f t="shared" si="4"/>
        <v>6.16655</v>
      </c>
    </row>
    <row r="37" spans="1:14" s="28" customFormat="1" ht="10.5" customHeight="1">
      <c r="A37" s="30">
        <f t="shared" si="1"/>
        <v>0.0005</v>
      </c>
      <c r="C37" s="26">
        <f t="shared" si="2"/>
        <v>22</v>
      </c>
      <c r="D37" s="19">
        <f t="shared" si="4"/>
        <v>8.71593</v>
      </c>
      <c r="E37" s="19">
        <f t="shared" si="4"/>
        <v>7.69509</v>
      </c>
      <c r="F37" s="19">
        <f t="shared" si="4"/>
        <v>7.92197</v>
      </c>
      <c r="G37" s="19">
        <f t="shared" si="4"/>
        <v>7.76349</v>
      </c>
      <c r="H37" s="19">
        <f t="shared" si="4"/>
        <v>7.36366</v>
      </c>
      <c r="I37" s="19">
        <f t="shared" si="4"/>
        <v>6.90801</v>
      </c>
      <c r="J37" s="19">
        <f t="shared" si="4"/>
        <v>6.80385</v>
      </c>
      <c r="K37" s="19">
        <f t="shared" si="4"/>
        <v>6.69707</v>
      </c>
      <c r="L37" s="19">
        <f t="shared" si="4"/>
        <v>6.49919</v>
      </c>
      <c r="M37" s="19">
        <f t="shared" si="4"/>
        <v>6.36434</v>
      </c>
      <c r="N37" s="19">
        <f t="shared" si="4"/>
        <v>6.16765</v>
      </c>
    </row>
    <row r="38" spans="1:14" s="28" customFormat="1" ht="10.5" customHeight="1">
      <c r="A38" s="30">
        <f t="shared" si="1"/>
        <v>0.0005</v>
      </c>
      <c r="C38" s="26">
        <f t="shared" si="2"/>
        <v>23</v>
      </c>
      <c r="D38" s="19">
        <f t="shared" si="4"/>
        <v>8.71743</v>
      </c>
      <c r="E38" s="19">
        <f t="shared" si="4"/>
        <v>7.69642</v>
      </c>
      <c r="F38" s="19">
        <f t="shared" si="4"/>
        <v>7.92338</v>
      </c>
      <c r="G38" s="19">
        <f t="shared" si="4"/>
        <v>7.76487</v>
      </c>
      <c r="H38" s="19">
        <f t="shared" si="4"/>
        <v>7.36497</v>
      </c>
      <c r="I38" s="19">
        <f t="shared" si="4"/>
        <v>6.90924</v>
      </c>
      <c r="J38" s="19">
        <f t="shared" si="4"/>
        <v>6.80506</v>
      </c>
      <c r="K38" s="19">
        <f t="shared" si="4"/>
        <v>6.69827</v>
      </c>
      <c r="L38" s="19">
        <f t="shared" si="4"/>
        <v>6.50035</v>
      </c>
      <c r="M38" s="19">
        <f t="shared" si="4"/>
        <v>6.36547</v>
      </c>
      <c r="N38" s="19">
        <f t="shared" si="4"/>
        <v>6.16875</v>
      </c>
    </row>
    <row r="39" spans="1:14" s="28" customFormat="1" ht="10.5" customHeight="1">
      <c r="A39" s="30">
        <f t="shared" si="1"/>
        <v>0.0005</v>
      </c>
      <c r="C39" s="21">
        <f t="shared" si="2"/>
        <v>24</v>
      </c>
      <c r="D39" s="22">
        <f t="shared" si="4"/>
        <v>8.71893</v>
      </c>
      <c r="E39" s="22">
        <f t="shared" si="4"/>
        <v>7.69774</v>
      </c>
      <c r="F39" s="22">
        <f t="shared" si="4"/>
        <v>7.9248</v>
      </c>
      <c r="G39" s="22">
        <f t="shared" si="4"/>
        <v>7.76626</v>
      </c>
      <c r="H39" s="22">
        <f t="shared" si="4"/>
        <v>7.36629</v>
      </c>
      <c r="I39" s="22">
        <f t="shared" si="4"/>
        <v>6.91047</v>
      </c>
      <c r="J39" s="22">
        <f t="shared" si="4"/>
        <v>6.80628</v>
      </c>
      <c r="K39" s="22">
        <f t="shared" si="4"/>
        <v>6.69946</v>
      </c>
      <c r="L39" s="22">
        <f t="shared" si="4"/>
        <v>6.50151</v>
      </c>
      <c r="M39" s="22">
        <f t="shared" si="4"/>
        <v>6.36661</v>
      </c>
      <c r="N39" s="22">
        <f t="shared" si="4"/>
        <v>6.16986</v>
      </c>
    </row>
    <row r="40" spans="1:14" s="28" customFormat="1" ht="10.5" customHeight="1">
      <c r="A40" s="30">
        <f t="shared" si="1"/>
        <v>0.0005</v>
      </c>
      <c r="C40" s="26">
        <f t="shared" si="2"/>
        <v>25</v>
      </c>
      <c r="D40" s="19">
        <f t="shared" si="4"/>
        <v>8.72043</v>
      </c>
      <c r="E40" s="19">
        <f t="shared" si="4"/>
        <v>7.69906</v>
      </c>
      <c r="F40" s="19">
        <f t="shared" si="4"/>
        <v>7.92621</v>
      </c>
      <c r="G40" s="19">
        <f t="shared" si="4"/>
        <v>7.76765</v>
      </c>
      <c r="H40" s="19">
        <f t="shared" si="4"/>
        <v>7.3676</v>
      </c>
      <c r="I40" s="19">
        <f t="shared" si="4"/>
        <v>6.91171</v>
      </c>
      <c r="J40" s="19">
        <f t="shared" si="4"/>
        <v>6.80749</v>
      </c>
      <c r="K40" s="19">
        <f t="shared" si="4"/>
        <v>6.70066</v>
      </c>
      <c r="L40" s="19">
        <f t="shared" si="4"/>
        <v>6.50268</v>
      </c>
      <c r="M40" s="19">
        <f t="shared" si="4"/>
        <v>6.36775</v>
      </c>
      <c r="N40" s="19">
        <f t="shared" si="4"/>
        <v>6.17096</v>
      </c>
    </row>
    <row r="41" spans="1:14" s="28" customFormat="1" ht="10.5" customHeight="1">
      <c r="A41" s="30">
        <f t="shared" si="1"/>
        <v>0.0005</v>
      </c>
      <c r="C41" s="26">
        <f t="shared" si="2"/>
        <v>26</v>
      </c>
      <c r="D41" s="19">
        <f t="shared" si="4"/>
        <v>8.72192</v>
      </c>
      <c r="E41" s="19">
        <f t="shared" si="4"/>
        <v>7.70039</v>
      </c>
      <c r="F41" s="19">
        <f t="shared" si="4"/>
        <v>7.92763</v>
      </c>
      <c r="G41" s="19">
        <f t="shared" si="4"/>
        <v>7.76903</v>
      </c>
      <c r="H41" s="19">
        <f t="shared" si="4"/>
        <v>7.36892</v>
      </c>
      <c r="I41" s="19">
        <f t="shared" si="4"/>
        <v>6.91294</v>
      </c>
      <c r="J41" s="19">
        <f t="shared" si="4"/>
        <v>6.80871</v>
      </c>
      <c r="K41" s="19">
        <f t="shared" si="4"/>
        <v>6.70185</v>
      </c>
      <c r="L41" s="19">
        <f t="shared" si="4"/>
        <v>6.50384</v>
      </c>
      <c r="M41" s="19">
        <f t="shared" si="4"/>
        <v>6.36888</v>
      </c>
      <c r="N41" s="19">
        <f t="shared" si="4"/>
        <v>6.17206</v>
      </c>
    </row>
    <row r="42" spans="1:14" s="28" customFormat="1" ht="10.5" customHeight="1">
      <c r="A42" s="30">
        <f t="shared" si="1"/>
        <v>0.0005</v>
      </c>
      <c r="C42" s="21">
        <f t="shared" si="2"/>
        <v>27</v>
      </c>
      <c r="D42" s="22">
        <f t="shared" si="4"/>
        <v>8.72342</v>
      </c>
      <c r="E42" s="22">
        <f t="shared" si="4"/>
        <v>7.70171</v>
      </c>
      <c r="F42" s="22">
        <f t="shared" si="4"/>
        <v>7.92904</v>
      </c>
      <c r="G42" s="22">
        <f t="shared" si="4"/>
        <v>7.77042</v>
      </c>
      <c r="H42" s="22">
        <f t="shared" si="4"/>
        <v>7.37023</v>
      </c>
      <c r="I42" s="22">
        <f t="shared" si="4"/>
        <v>6.91418</v>
      </c>
      <c r="J42" s="22">
        <f t="shared" si="4"/>
        <v>6.80992</v>
      </c>
      <c r="K42" s="22">
        <f t="shared" si="4"/>
        <v>6.70305</v>
      </c>
      <c r="L42" s="22">
        <f t="shared" si="4"/>
        <v>6.505</v>
      </c>
      <c r="M42" s="22">
        <f t="shared" si="4"/>
        <v>6.37002</v>
      </c>
      <c r="N42" s="22">
        <f t="shared" si="4"/>
        <v>6.17316</v>
      </c>
    </row>
    <row r="43" spans="1:14" s="28" customFormat="1" ht="10.5" customHeight="1">
      <c r="A43" s="30">
        <f t="shared" si="1"/>
        <v>0.0005</v>
      </c>
      <c r="C43" s="26">
        <f t="shared" si="2"/>
        <v>28</v>
      </c>
      <c r="D43" s="19">
        <f t="shared" si="4"/>
        <v>8.72493</v>
      </c>
      <c r="E43" s="19">
        <f t="shared" si="4"/>
        <v>7.70304</v>
      </c>
      <c r="F43" s="19">
        <f t="shared" si="4"/>
        <v>7.93046</v>
      </c>
      <c r="G43" s="19">
        <f t="shared" si="4"/>
        <v>7.77181</v>
      </c>
      <c r="H43" s="19">
        <f t="shared" si="4"/>
        <v>7.37155</v>
      </c>
      <c r="I43" s="19">
        <f t="shared" si="4"/>
        <v>6.91541</v>
      </c>
      <c r="J43" s="19">
        <f t="shared" si="4"/>
        <v>6.81114</v>
      </c>
      <c r="K43" s="19">
        <f t="shared" si="4"/>
        <v>6.70425</v>
      </c>
      <c r="L43" s="19">
        <f t="shared" si="4"/>
        <v>6.50616</v>
      </c>
      <c r="M43" s="19">
        <f t="shared" si="4"/>
        <v>6.37116</v>
      </c>
      <c r="N43" s="19">
        <f t="shared" si="4"/>
        <v>6.17426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7213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365.3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0.0005</v>
      </c>
    </row>
    <row r="53" spans="1:14" ht="10.5" customHeight="1">
      <c r="A53" s="31"/>
      <c r="B53" s="1" t="str">
        <f>B14</f>
        <v>Hækkun vísitölu</v>
      </c>
      <c r="C53" s="13">
        <f>Verdb_raun</f>
        <v>0.0005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0.0005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5.97353</v>
      </c>
      <c r="E55" s="19">
        <f t="shared" si="6"/>
        <v>4.98108</v>
      </c>
      <c r="F55" s="19">
        <f t="shared" si="6"/>
        <v>4.72099</v>
      </c>
      <c r="G55" s="19">
        <f t="shared" si="6"/>
        <v>4.64297</v>
      </c>
      <c r="H55" s="19">
        <f t="shared" si="6"/>
        <v>4.5581</v>
      </c>
      <c r="I55" s="19">
        <f t="shared" si="6"/>
        <v>4.53646</v>
      </c>
      <c r="J55" s="19">
        <f>ROUND(100000*LVT/J$50*((1+J$51/100)^((DAYS360(J$45,$L$2)+$C55-1)/360)*((1+$A55)^(($C55-15)/30)))/100000,5)</f>
        <v>4.451</v>
      </c>
      <c r="K55" s="19">
        <f aca="true" t="shared" si="7" ref="K55:N82">ROUND(100000*NVT/K$50*((1+K$51/100)^((DAYS360(K$45,$L$2)+$C55-1)/360)*((1+$A55)^(($C55-15)/30)))/100000,5)</f>
        <v>4.34882</v>
      </c>
      <c r="L55" s="19">
        <f t="shared" si="7"/>
        <v>4.18165</v>
      </c>
      <c r="M55" s="19">
        <f t="shared" si="7"/>
        <v>3.66785</v>
      </c>
      <c r="N55" s="19">
        <f t="shared" si="7"/>
        <v>2.82617</v>
      </c>
    </row>
    <row r="56" spans="1:14" ht="10.5" customHeight="1">
      <c r="A56" s="17">
        <f t="shared" si="5"/>
        <v>0.0005</v>
      </c>
      <c r="B56" s="32"/>
      <c r="C56" s="20">
        <f aca="true" t="shared" si="8" ref="C56:C82">C55+1</f>
        <v>2</v>
      </c>
      <c r="D56" s="19">
        <f t="shared" si="6"/>
        <v>5.9746</v>
      </c>
      <c r="E56" s="19">
        <f t="shared" si="6"/>
        <v>4.98184</v>
      </c>
      <c r="F56" s="19">
        <f t="shared" si="6"/>
        <v>4.72168</v>
      </c>
      <c r="G56" s="19">
        <f t="shared" si="6"/>
        <v>4.64365</v>
      </c>
      <c r="H56" s="19">
        <f t="shared" si="6"/>
        <v>4.55876</v>
      </c>
      <c r="I56" s="19">
        <f t="shared" si="6"/>
        <v>4.53713</v>
      </c>
      <c r="J56" s="19">
        <f t="shared" si="6"/>
        <v>4.45164</v>
      </c>
      <c r="K56" s="19">
        <f t="shared" si="7"/>
        <v>4.34945</v>
      </c>
      <c r="L56" s="19">
        <f t="shared" si="7"/>
        <v>4.18226</v>
      </c>
      <c r="M56" s="19">
        <f t="shared" si="7"/>
        <v>3.66839</v>
      </c>
      <c r="N56" s="19">
        <f t="shared" si="7"/>
        <v>2.82658</v>
      </c>
    </row>
    <row r="57" spans="1:14" ht="10.5" customHeight="1">
      <c r="A57" s="17">
        <f t="shared" si="5"/>
        <v>0.0005</v>
      </c>
      <c r="B57" s="32"/>
      <c r="C57" s="21">
        <f t="shared" si="8"/>
        <v>3</v>
      </c>
      <c r="D57" s="22">
        <f t="shared" si="6"/>
        <v>5.97567</v>
      </c>
      <c r="E57" s="22">
        <f t="shared" si="6"/>
        <v>4.9826</v>
      </c>
      <c r="F57" s="22">
        <f t="shared" si="6"/>
        <v>4.72237</v>
      </c>
      <c r="G57" s="22">
        <f t="shared" si="6"/>
        <v>4.64433</v>
      </c>
      <c r="H57" s="22">
        <f t="shared" si="6"/>
        <v>4.55942</v>
      </c>
      <c r="I57" s="22">
        <f t="shared" si="6"/>
        <v>4.53779</v>
      </c>
      <c r="J57" s="22">
        <f t="shared" si="6"/>
        <v>4.45229</v>
      </c>
      <c r="K57" s="22">
        <f t="shared" si="7"/>
        <v>4.35008</v>
      </c>
      <c r="L57" s="22">
        <f t="shared" si="7"/>
        <v>4.18287</v>
      </c>
      <c r="M57" s="22">
        <f t="shared" si="7"/>
        <v>3.66892</v>
      </c>
      <c r="N57" s="22">
        <f t="shared" si="7"/>
        <v>2.82699</v>
      </c>
    </row>
    <row r="58" spans="1:14" ht="10.5" customHeight="1">
      <c r="A58" s="17">
        <f t="shared" si="5"/>
        <v>0.0005</v>
      </c>
      <c r="B58" s="32"/>
      <c r="C58" s="20">
        <f t="shared" si="8"/>
        <v>4</v>
      </c>
      <c r="D58" s="19">
        <f t="shared" si="6"/>
        <v>5.97673</v>
      </c>
      <c r="E58" s="19">
        <f t="shared" si="6"/>
        <v>4.98336</v>
      </c>
      <c r="F58" s="19">
        <f t="shared" si="6"/>
        <v>4.72306</v>
      </c>
      <c r="G58" s="19">
        <f t="shared" si="6"/>
        <v>4.645</v>
      </c>
      <c r="H58" s="19">
        <f t="shared" si="6"/>
        <v>4.56009</v>
      </c>
      <c r="I58" s="19">
        <f t="shared" si="6"/>
        <v>4.53845</v>
      </c>
      <c r="J58" s="19">
        <f t="shared" si="6"/>
        <v>4.45294</v>
      </c>
      <c r="K58" s="19">
        <f t="shared" si="7"/>
        <v>4.35072</v>
      </c>
      <c r="L58" s="19">
        <f t="shared" si="7"/>
        <v>4.18347</v>
      </c>
      <c r="M58" s="19">
        <f t="shared" si="7"/>
        <v>3.66946</v>
      </c>
      <c r="N58" s="19">
        <f t="shared" si="7"/>
        <v>2.82741</v>
      </c>
    </row>
    <row r="59" spans="1:14" ht="10.5" customHeight="1">
      <c r="A59" s="17">
        <f t="shared" si="5"/>
        <v>0.0005</v>
      </c>
      <c r="B59" s="32"/>
      <c r="C59" s="20">
        <f t="shared" si="8"/>
        <v>5</v>
      </c>
      <c r="D59" s="19">
        <f t="shared" si="6"/>
        <v>5.9778</v>
      </c>
      <c r="E59" s="19">
        <f t="shared" si="6"/>
        <v>4.98412</v>
      </c>
      <c r="F59" s="19">
        <f t="shared" si="6"/>
        <v>4.72374</v>
      </c>
      <c r="G59" s="19">
        <f t="shared" si="6"/>
        <v>4.64568</v>
      </c>
      <c r="H59" s="19">
        <f t="shared" si="6"/>
        <v>4.56075</v>
      </c>
      <c r="I59" s="19">
        <f t="shared" si="6"/>
        <v>4.53911</v>
      </c>
      <c r="J59" s="19">
        <f t="shared" si="6"/>
        <v>4.45359</v>
      </c>
      <c r="K59" s="19">
        <f t="shared" si="7"/>
        <v>4.35135</v>
      </c>
      <c r="L59" s="19">
        <f t="shared" si="7"/>
        <v>4.18408</v>
      </c>
      <c r="M59" s="19">
        <f t="shared" si="7"/>
        <v>3.66999</v>
      </c>
      <c r="N59" s="19">
        <f t="shared" si="7"/>
        <v>2.82782</v>
      </c>
    </row>
    <row r="60" spans="1:14" ht="10.5" customHeight="1">
      <c r="A60" s="17">
        <f t="shared" si="5"/>
        <v>0.0005</v>
      </c>
      <c r="B60" s="32"/>
      <c r="C60" s="21">
        <f t="shared" si="8"/>
        <v>6</v>
      </c>
      <c r="D60" s="22">
        <f t="shared" si="6"/>
        <v>5.97887</v>
      </c>
      <c r="E60" s="22">
        <f t="shared" si="6"/>
        <v>4.98488</v>
      </c>
      <c r="F60" s="22">
        <f t="shared" si="6"/>
        <v>4.72443</v>
      </c>
      <c r="G60" s="22">
        <f t="shared" si="6"/>
        <v>4.64635</v>
      </c>
      <c r="H60" s="22">
        <f t="shared" si="6"/>
        <v>4.56141</v>
      </c>
      <c r="I60" s="22">
        <f t="shared" si="6"/>
        <v>4.53977</v>
      </c>
      <c r="J60" s="22">
        <f t="shared" si="6"/>
        <v>4.45424</v>
      </c>
      <c r="K60" s="22">
        <f t="shared" si="7"/>
        <v>4.35198</v>
      </c>
      <c r="L60" s="22">
        <f t="shared" si="7"/>
        <v>4.18469</v>
      </c>
      <c r="M60" s="22">
        <f t="shared" si="7"/>
        <v>3.67052</v>
      </c>
      <c r="N60" s="22">
        <f t="shared" si="7"/>
        <v>2.82823</v>
      </c>
    </row>
    <row r="61" spans="1:14" ht="10.5" customHeight="1">
      <c r="A61" s="17">
        <f t="shared" si="5"/>
        <v>0.0005</v>
      </c>
      <c r="B61" s="32"/>
      <c r="C61" s="20">
        <f t="shared" si="8"/>
        <v>7</v>
      </c>
      <c r="D61" s="19">
        <f t="shared" si="6"/>
        <v>5.97994</v>
      </c>
      <c r="E61" s="19">
        <f t="shared" si="6"/>
        <v>4.98563</v>
      </c>
      <c r="F61" s="19">
        <f t="shared" si="6"/>
        <v>4.72512</v>
      </c>
      <c r="G61" s="19">
        <f t="shared" si="6"/>
        <v>4.64703</v>
      </c>
      <c r="H61" s="19">
        <f t="shared" si="6"/>
        <v>4.56208</v>
      </c>
      <c r="I61" s="19">
        <f t="shared" si="6"/>
        <v>4.54043</v>
      </c>
      <c r="J61" s="19">
        <f t="shared" si="6"/>
        <v>4.45489</v>
      </c>
      <c r="K61" s="19">
        <f t="shared" si="7"/>
        <v>4.35262</v>
      </c>
      <c r="L61" s="19">
        <f t="shared" si="7"/>
        <v>4.1853</v>
      </c>
      <c r="M61" s="19">
        <f t="shared" si="7"/>
        <v>3.67106</v>
      </c>
      <c r="N61" s="19">
        <f t="shared" si="7"/>
        <v>2.82864</v>
      </c>
    </row>
    <row r="62" spans="1:14" ht="10.5" customHeight="1">
      <c r="A62" s="17">
        <f t="shared" si="5"/>
        <v>0.0005</v>
      </c>
      <c r="B62" s="32"/>
      <c r="C62" s="20">
        <f t="shared" si="8"/>
        <v>8</v>
      </c>
      <c r="D62" s="19">
        <f t="shared" si="6"/>
        <v>5.981</v>
      </c>
      <c r="E62" s="19">
        <f t="shared" si="6"/>
        <v>4.98639</v>
      </c>
      <c r="F62" s="19">
        <f t="shared" si="6"/>
        <v>4.72581</v>
      </c>
      <c r="G62" s="19">
        <f t="shared" si="6"/>
        <v>4.64771</v>
      </c>
      <c r="H62" s="19">
        <f t="shared" si="6"/>
        <v>4.56274</v>
      </c>
      <c r="I62" s="19">
        <f t="shared" si="6"/>
        <v>4.54109</v>
      </c>
      <c r="J62" s="19">
        <f t="shared" si="6"/>
        <v>4.45553</v>
      </c>
      <c r="K62" s="19">
        <f t="shared" si="7"/>
        <v>4.35325</v>
      </c>
      <c r="L62" s="19">
        <f t="shared" si="7"/>
        <v>4.18591</v>
      </c>
      <c r="M62" s="19">
        <f t="shared" si="7"/>
        <v>3.67159</v>
      </c>
      <c r="N62" s="19">
        <f t="shared" si="7"/>
        <v>2.82905</v>
      </c>
    </row>
    <row r="63" spans="1:14" s="25" customFormat="1" ht="10.5" customHeight="1">
      <c r="A63" s="17">
        <f t="shared" si="5"/>
        <v>0.0005</v>
      </c>
      <c r="B63" s="35"/>
      <c r="C63" s="21">
        <f t="shared" si="8"/>
        <v>9</v>
      </c>
      <c r="D63" s="22">
        <f t="shared" si="6"/>
        <v>5.98207</v>
      </c>
      <c r="E63" s="22">
        <f t="shared" si="6"/>
        <v>4.98715</v>
      </c>
      <c r="F63" s="22">
        <f t="shared" si="6"/>
        <v>4.7265</v>
      </c>
      <c r="G63" s="22">
        <f t="shared" si="6"/>
        <v>4.64838</v>
      </c>
      <c r="H63" s="22">
        <f t="shared" si="6"/>
        <v>4.56341</v>
      </c>
      <c r="I63" s="22">
        <f t="shared" si="6"/>
        <v>4.54175</v>
      </c>
      <c r="J63" s="22">
        <f t="shared" si="6"/>
        <v>4.45618</v>
      </c>
      <c r="K63" s="22">
        <f t="shared" si="7"/>
        <v>4.35389</v>
      </c>
      <c r="L63" s="22">
        <f t="shared" si="7"/>
        <v>4.18652</v>
      </c>
      <c r="M63" s="22">
        <f t="shared" si="7"/>
        <v>3.67213</v>
      </c>
      <c r="N63" s="22">
        <f t="shared" si="7"/>
        <v>2.82946</v>
      </c>
    </row>
    <row r="64" spans="1:14" s="25" customFormat="1" ht="10.5" customHeight="1">
      <c r="A64" s="17">
        <f t="shared" si="5"/>
        <v>0.0005</v>
      </c>
      <c r="B64" s="35"/>
      <c r="C64" s="24">
        <f t="shared" si="8"/>
        <v>10</v>
      </c>
      <c r="D64" s="19">
        <f t="shared" si="6"/>
        <v>5.98314</v>
      </c>
      <c r="E64" s="19">
        <f t="shared" si="6"/>
        <v>4.98791</v>
      </c>
      <c r="F64" s="19">
        <f t="shared" si="6"/>
        <v>4.72718</v>
      </c>
      <c r="G64" s="19">
        <f t="shared" si="6"/>
        <v>4.64906</v>
      </c>
      <c r="H64" s="19">
        <f t="shared" si="6"/>
        <v>4.56407</v>
      </c>
      <c r="I64" s="19">
        <f t="shared" si="6"/>
        <v>4.54241</v>
      </c>
      <c r="J64" s="19">
        <f t="shared" si="6"/>
        <v>4.45683</v>
      </c>
      <c r="K64" s="19">
        <f t="shared" si="7"/>
        <v>4.35452</v>
      </c>
      <c r="L64" s="19">
        <f t="shared" si="7"/>
        <v>4.18713</v>
      </c>
      <c r="M64" s="19">
        <f t="shared" si="7"/>
        <v>3.67266</v>
      </c>
      <c r="N64" s="19">
        <f t="shared" si="7"/>
        <v>2.82988</v>
      </c>
    </row>
    <row r="65" spans="1:14" s="28" customFormat="1" ht="10.5" customHeight="1">
      <c r="A65" s="29">
        <f t="shared" si="5"/>
        <v>0.0005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5.98421</v>
      </c>
      <c r="E65" s="19">
        <f t="shared" si="9"/>
        <v>4.98867</v>
      </c>
      <c r="F65" s="19">
        <f t="shared" si="9"/>
        <v>4.72787</v>
      </c>
      <c r="G65" s="19">
        <f t="shared" si="9"/>
        <v>4.64974</v>
      </c>
      <c r="H65" s="19">
        <f t="shared" si="9"/>
        <v>4.56474</v>
      </c>
      <c r="I65" s="19">
        <f t="shared" si="9"/>
        <v>4.54307</v>
      </c>
      <c r="J65" s="19">
        <f t="shared" si="9"/>
        <v>4.45748</v>
      </c>
      <c r="K65" s="19">
        <f t="shared" si="7"/>
        <v>4.35515</v>
      </c>
      <c r="L65" s="19">
        <f t="shared" si="7"/>
        <v>4.18774</v>
      </c>
      <c r="M65" s="19">
        <f t="shared" si="7"/>
        <v>3.6732</v>
      </c>
      <c r="N65" s="19">
        <f t="shared" si="7"/>
        <v>2.83029</v>
      </c>
    </row>
    <row r="66" spans="1:14" s="28" customFormat="1" ht="10.5" customHeight="1">
      <c r="A66" s="29">
        <f t="shared" si="5"/>
        <v>0.0005</v>
      </c>
      <c r="B66" s="36"/>
      <c r="C66" s="21">
        <f t="shared" si="8"/>
        <v>12</v>
      </c>
      <c r="D66" s="22">
        <f t="shared" si="9"/>
        <v>5.98528</v>
      </c>
      <c r="E66" s="22">
        <f t="shared" si="9"/>
        <v>4.98943</v>
      </c>
      <c r="F66" s="22">
        <f t="shared" si="9"/>
        <v>4.72856</v>
      </c>
      <c r="G66" s="22">
        <f t="shared" si="9"/>
        <v>4.65041</v>
      </c>
      <c r="H66" s="22">
        <f t="shared" si="9"/>
        <v>4.5654</v>
      </c>
      <c r="I66" s="22">
        <f t="shared" si="9"/>
        <v>4.54373</v>
      </c>
      <c r="J66" s="22">
        <f t="shared" si="9"/>
        <v>4.45813</v>
      </c>
      <c r="K66" s="22">
        <f t="shared" si="7"/>
        <v>4.35579</v>
      </c>
      <c r="L66" s="22">
        <f t="shared" si="7"/>
        <v>4.18835</v>
      </c>
      <c r="M66" s="22">
        <f t="shared" si="7"/>
        <v>3.67373</v>
      </c>
      <c r="N66" s="22">
        <f t="shared" si="7"/>
        <v>2.8307</v>
      </c>
    </row>
    <row r="67" spans="1:14" s="28" customFormat="1" ht="10.5" customHeight="1">
      <c r="A67" s="29">
        <f t="shared" si="5"/>
        <v>0.0005</v>
      </c>
      <c r="B67" s="36"/>
      <c r="C67" s="24">
        <f t="shared" si="8"/>
        <v>13</v>
      </c>
      <c r="D67" s="19">
        <f t="shared" si="9"/>
        <v>5.98634</v>
      </c>
      <c r="E67" s="19">
        <f t="shared" si="9"/>
        <v>4.99019</v>
      </c>
      <c r="F67" s="19">
        <f t="shared" si="9"/>
        <v>4.72925</v>
      </c>
      <c r="G67" s="19">
        <f t="shared" si="9"/>
        <v>4.65109</v>
      </c>
      <c r="H67" s="19">
        <f t="shared" si="9"/>
        <v>4.56607</v>
      </c>
      <c r="I67" s="19">
        <f t="shared" si="9"/>
        <v>4.5444</v>
      </c>
      <c r="J67" s="19">
        <f t="shared" si="9"/>
        <v>4.45878</v>
      </c>
      <c r="K67" s="19">
        <f t="shared" si="7"/>
        <v>4.35642</v>
      </c>
      <c r="L67" s="19">
        <f t="shared" si="7"/>
        <v>4.18896</v>
      </c>
      <c r="M67" s="19">
        <f t="shared" si="7"/>
        <v>3.67427</v>
      </c>
      <c r="N67" s="19">
        <f t="shared" si="7"/>
        <v>2.83111</v>
      </c>
    </row>
    <row r="68" spans="1:14" s="28" customFormat="1" ht="10.5" customHeight="1">
      <c r="A68" s="30">
        <f t="shared" si="5"/>
        <v>0.0005</v>
      </c>
      <c r="B68" s="36"/>
      <c r="C68" s="24">
        <f t="shared" si="8"/>
        <v>14</v>
      </c>
      <c r="D68" s="19">
        <f t="shared" si="9"/>
        <v>5.98741</v>
      </c>
      <c r="E68" s="19">
        <f t="shared" si="9"/>
        <v>4.99095</v>
      </c>
      <c r="F68" s="19">
        <f t="shared" si="9"/>
        <v>4.72994</v>
      </c>
      <c r="G68" s="19">
        <f t="shared" si="9"/>
        <v>4.65177</v>
      </c>
      <c r="H68" s="19">
        <f t="shared" si="9"/>
        <v>4.56673</v>
      </c>
      <c r="I68" s="19">
        <f t="shared" si="9"/>
        <v>4.54506</v>
      </c>
      <c r="J68" s="19">
        <f t="shared" si="9"/>
        <v>4.45943</v>
      </c>
      <c r="K68" s="19">
        <f t="shared" si="7"/>
        <v>4.35706</v>
      </c>
      <c r="L68" s="19">
        <f t="shared" si="7"/>
        <v>4.18957</v>
      </c>
      <c r="M68" s="19">
        <f t="shared" si="7"/>
        <v>3.6748</v>
      </c>
      <c r="N68" s="19">
        <f t="shared" si="7"/>
        <v>2.83152</v>
      </c>
    </row>
    <row r="69" spans="1:14" s="28" customFormat="1" ht="10.5" customHeight="1">
      <c r="A69" s="30">
        <f t="shared" si="5"/>
        <v>0.0005</v>
      </c>
      <c r="B69" s="36"/>
      <c r="C69" s="21">
        <f t="shared" si="8"/>
        <v>15</v>
      </c>
      <c r="D69" s="22">
        <f t="shared" si="9"/>
        <v>5.98848</v>
      </c>
      <c r="E69" s="22">
        <f t="shared" si="9"/>
        <v>4.99171</v>
      </c>
      <c r="F69" s="22">
        <f t="shared" si="9"/>
        <v>4.73063</v>
      </c>
      <c r="G69" s="22">
        <f t="shared" si="9"/>
        <v>4.65244</v>
      </c>
      <c r="H69" s="22">
        <f t="shared" si="9"/>
        <v>4.56739</v>
      </c>
      <c r="I69" s="22">
        <f t="shared" si="9"/>
        <v>4.54572</v>
      </c>
      <c r="J69" s="22">
        <f t="shared" si="9"/>
        <v>4.46008</v>
      </c>
      <c r="K69" s="22">
        <f t="shared" si="7"/>
        <v>4.35769</v>
      </c>
      <c r="L69" s="22">
        <f t="shared" si="7"/>
        <v>4.19018</v>
      </c>
      <c r="M69" s="22">
        <f t="shared" si="7"/>
        <v>3.67534</v>
      </c>
      <c r="N69" s="22">
        <f t="shared" si="7"/>
        <v>2.83194</v>
      </c>
    </row>
    <row r="70" spans="1:14" s="28" customFormat="1" ht="10.5" customHeight="1">
      <c r="A70" s="30">
        <f t="shared" si="5"/>
        <v>0.0005</v>
      </c>
      <c r="B70" s="36"/>
      <c r="C70" s="24">
        <f>C69+1</f>
        <v>16</v>
      </c>
      <c r="D70" s="19">
        <f t="shared" si="9"/>
        <v>5.98955</v>
      </c>
      <c r="E70" s="19">
        <f t="shared" si="9"/>
        <v>4.99247</v>
      </c>
      <c r="F70" s="19">
        <f t="shared" si="9"/>
        <v>4.73131</v>
      </c>
      <c r="G70" s="19">
        <f t="shared" si="9"/>
        <v>4.65312</v>
      </c>
      <c r="H70" s="19">
        <f t="shared" si="9"/>
        <v>4.56806</v>
      </c>
      <c r="I70" s="19">
        <f t="shared" si="9"/>
        <v>4.54638</v>
      </c>
      <c r="J70" s="19">
        <f t="shared" si="9"/>
        <v>4.46073</v>
      </c>
      <c r="K70" s="19">
        <f t="shared" si="7"/>
        <v>4.35832</v>
      </c>
      <c r="L70" s="19">
        <f t="shared" si="7"/>
        <v>4.19079</v>
      </c>
      <c r="M70" s="19">
        <f t="shared" si="7"/>
        <v>3.67587</v>
      </c>
      <c r="N70" s="19">
        <f t="shared" si="7"/>
        <v>2.83235</v>
      </c>
    </row>
    <row r="71" spans="1:14" s="28" customFormat="1" ht="10.5" customHeight="1">
      <c r="A71" s="30">
        <f t="shared" si="5"/>
        <v>0.0005</v>
      </c>
      <c r="B71" s="36"/>
      <c r="C71" s="24">
        <f t="shared" si="8"/>
        <v>17</v>
      </c>
      <c r="D71" s="19">
        <f t="shared" si="9"/>
        <v>5.99062</v>
      </c>
      <c r="E71" s="19">
        <f t="shared" si="9"/>
        <v>4.99323</v>
      </c>
      <c r="F71" s="19">
        <f t="shared" si="9"/>
        <v>4.732</v>
      </c>
      <c r="G71" s="19">
        <f t="shared" si="9"/>
        <v>4.6538</v>
      </c>
      <c r="H71" s="19">
        <f t="shared" si="9"/>
        <v>4.56872</v>
      </c>
      <c r="I71" s="19">
        <f t="shared" si="9"/>
        <v>4.54704</v>
      </c>
      <c r="J71" s="19">
        <f t="shared" si="9"/>
        <v>4.46137</v>
      </c>
      <c r="K71" s="19">
        <f t="shared" si="7"/>
        <v>4.35896</v>
      </c>
      <c r="L71" s="19">
        <f t="shared" si="7"/>
        <v>4.1914</v>
      </c>
      <c r="M71" s="19">
        <f t="shared" si="7"/>
        <v>3.67641</v>
      </c>
      <c r="N71" s="19">
        <f t="shared" si="7"/>
        <v>2.83276</v>
      </c>
    </row>
    <row r="72" spans="1:14" s="28" customFormat="1" ht="10.5" customHeight="1">
      <c r="A72" s="30">
        <f t="shared" si="5"/>
        <v>0.0005</v>
      </c>
      <c r="B72" s="36"/>
      <c r="C72" s="21">
        <f t="shared" si="8"/>
        <v>18</v>
      </c>
      <c r="D72" s="22">
        <f t="shared" si="9"/>
        <v>5.99169</v>
      </c>
      <c r="E72" s="22">
        <f t="shared" si="9"/>
        <v>4.99399</v>
      </c>
      <c r="F72" s="22">
        <f t="shared" si="9"/>
        <v>4.73269</v>
      </c>
      <c r="G72" s="22">
        <f t="shared" si="9"/>
        <v>4.65448</v>
      </c>
      <c r="H72" s="22">
        <f t="shared" si="9"/>
        <v>4.56939</v>
      </c>
      <c r="I72" s="22">
        <f t="shared" si="9"/>
        <v>4.5477</v>
      </c>
      <c r="J72" s="22">
        <f t="shared" si="9"/>
        <v>4.46202</v>
      </c>
      <c r="K72" s="22">
        <f t="shared" si="7"/>
        <v>4.35959</v>
      </c>
      <c r="L72" s="22">
        <f t="shared" si="7"/>
        <v>4.19201</v>
      </c>
      <c r="M72" s="22">
        <f t="shared" si="7"/>
        <v>3.67694</v>
      </c>
      <c r="N72" s="22">
        <f t="shared" si="7"/>
        <v>2.83317</v>
      </c>
    </row>
    <row r="73" spans="1:14" s="28" customFormat="1" ht="10.5" customHeight="1">
      <c r="A73" s="30">
        <f t="shared" si="5"/>
        <v>0.0005</v>
      </c>
      <c r="B73" s="36"/>
      <c r="C73" s="24">
        <f t="shared" si="8"/>
        <v>19</v>
      </c>
      <c r="D73" s="19">
        <f t="shared" si="9"/>
        <v>5.99276</v>
      </c>
      <c r="E73" s="19">
        <f t="shared" si="9"/>
        <v>4.99475</v>
      </c>
      <c r="F73" s="19">
        <f t="shared" si="9"/>
        <v>4.73338</v>
      </c>
      <c r="G73" s="19">
        <f t="shared" si="9"/>
        <v>4.65515</v>
      </c>
      <c r="H73" s="19">
        <f t="shared" si="9"/>
        <v>4.57006</v>
      </c>
      <c r="I73" s="19">
        <f t="shared" si="9"/>
        <v>4.54837</v>
      </c>
      <c r="J73" s="19">
        <f t="shared" si="9"/>
        <v>4.46267</v>
      </c>
      <c r="K73" s="19">
        <f t="shared" si="7"/>
        <v>4.36023</v>
      </c>
      <c r="L73" s="19">
        <f t="shared" si="7"/>
        <v>4.19262</v>
      </c>
      <c r="M73" s="19">
        <f t="shared" si="7"/>
        <v>3.67748</v>
      </c>
      <c r="N73" s="19">
        <f t="shared" si="7"/>
        <v>2.83359</v>
      </c>
    </row>
    <row r="74" spans="1:14" s="28" customFormat="1" ht="10.5" customHeight="1">
      <c r="A74" s="30">
        <f t="shared" si="5"/>
        <v>0.0005</v>
      </c>
      <c r="B74" s="36"/>
      <c r="C74" s="24">
        <f t="shared" si="8"/>
        <v>20</v>
      </c>
      <c r="D74" s="19">
        <f t="shared" si="9"/>
        <v>5.99383</v>
      </c>
      <c r="E74" s="19">
        <f t="shared" si="9"/>
        <v>4.99551</v>
      </c>
      <c r="F74" s="19">
        <f t="shared" si="9"/>
        <v>4.73407</v>
      </c>
      <c r="G74" s="19">
        <f t="shared" si="9"/>
        <v>4.65583</v>
      </c>
      <c r="H74" s="19">
        <f t="shared" si="9"/>
        <v>4.57072</v>
      </c>
      <c r="I74" s="19">
        <f t="shared" si="9"/>
        <v>4.54903</v>
      </c>
      <c r="J74" s="19">
        <f t="shared" si="9"/>
        <v>4.46332</v>
      </c>
      <c r="K74" s="19">
        <f t="shared" si="7"/>
        <v>4.36086</v>
      </c>
      <c r="L74" s="19">
        <f t="shared" si="7"/>
        <v>4.19323</v>
      </c>
      <c r="M74" s="19">
        <f t="shared" si="7"/>
        <v>3.67801</v>
      </c>
      <c r="N74" s="19">
        <f t="shared" si="7"/>
        <v>2.834</v>
      </c>
    </row>
    <row r="75" spans="1:14" s="28" customFormat="1" ht="10.5" customHeight="1">
      <c r="A75" s="30">
        <f t="shared" si="5"/>
        <v>0.0005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5.9949</v>
      </c>
      <c r="E75" s="22">
        <f t="shared" si="10"/>
        <v>4.99627</v>
      </c>
      <c r="F75" s="22">
        <f t="shared" si="10"/>
        <v>4.73476</v>
      </c>
      <c r="G75" s="22">
        <f t="shared" si="10"/>
        <v>4.65651</v>
      </c>
      <c r="H75" s="22">
        <f t="shared" si="10"/>
        <v>4.57139</v>
      </c>
      <c r="I75" s="22">
        <f t="shared" si="10"/>
        <v>4.54969</v>
      </c>
      <c r="J75" s="22">
        <f t="shared" si="10"/>
        <v>4.46397</v>
      </c>
      <c r="K75" s="22">
        <f t="shared" si="7"/>
        <v>4.3615</v>
      </c>
      <c r="L75" s="22">
        <f t="shared" si="7"/>
        <v>4.19384</v>
      </c>
      <c r="M75" s="22">
        <f t="shared" si="7"/>
        <v>3.67855</v>
      </c>
      <c r="N75" s="22">
        <f t="shared" si="7"/>
        <v>2.83441</v>
      </c>
    </row>
    <row r="76" spans="1:14" s="28" customFormat="1" ht="10.5" customHeight="1">
      <c r="A76" s="30">
        <f t="shared" si="5"/>
        <v>0.0005</v>
      </c>
      <c r="B76" s="36"/>
      <c r="C76" s="24">
        <f t="shared" si="8"/>
        <v>22</v>
      </c>
      <c r="D76" s="19">
        <f t="shared" si="10"/>
        <v>5.99597</v>
      </c>
      <c r="E76" s="19">
        <f t="shared" si="10"/>
        <v>4.99703</v>
      </c>
      <c r="F76" s="19">
        <f t="shared" si="10"/>
        <v>4.73545</v>
      </c>
      <c r="G76" s="19">
        <f t="shared" si="10"/>
        <v>4.65719</v>
      </c>
      <c r="H76" s="19">
        <f t="shared" si="10"/>
        <v>4.57205</v>
      </c>
      <c r="I76" s="19">
        <f t="shared" si="10"/>
        <v>4.55035</v>
      </c>
      <c r="J76" s="19">
        <f t="shared" si="10"/>
        <v>4.46462</v>
      </c>
      <c r="K76" s="19">
        <f t="shared" si="7"/>
        <v>4.36213</v>
      </c>
      <c r="L76" s="19">
        <f t="shared" si="7"/>
        <v>4.19445</v>
      </c>
      <c r="M76" s="19">
        <f t="shared" si="7"/>
        <v>3.67908</v>
      </c>
      <c r="N76" s="19">
        <f t="shared" si="7"/>
        <v>2.83482</v>
      </c>
    </row>
    <row r="77" spans="1:14" s="28" customFormat="1" ht="10.5" customHeight="1">
      <c r="A77" s="30">
        <f t="shared" si="5"/>
        <v>0.0005</v>
      </c>
      <c r="B77" s="36"/>
      <c r="C77" s="24">
        <f t="shared" si="8"/>
        <v>23</v>
      </c>
      <c r="D77" s="19">
        <f t="shared" si="10"/>
        <v>5.99704</v>
      </c>
      <c r="E77" s="19">
        <f t="shared" si="10"/>
        <v>4.99779</v>
      </c>
      <c r="F77" s="19">
        <f t="shared" si="10"/>
        <v>4.73614</v>
      </c>
      <c r="G77" s="19">
        <f t="shared" si="10"/>
        <v>4.65787</v>
      </c>
      <c r="H77" s="19">
        <f t="shared" si="10"/>
        <v>4.57272</v>
      </c>
      <c r="I77" s="19">
        <f t="shared" si="10"/>
        <v>4.55102</v>
      </c>
      <c r="J77" s="19">
        <f t="shared" si="10"/>
        <v>4.46527</v>
      </c>
      <c r="K77" s="19">
        <f t="shared" si="7"/>
        <v>4.36277</v>
      </c>
      <c r="L77" s="19">
        <f t="shared" si="7"/>
        <v>4.19506</v>
      </c>
      <c r="M77" s="19">
        <f t="shared" si="7"/>
        <v>3.67962</v>
      </c>
      <c r="N77" s="19">
        <f t="shared" si="7"/>
        <v>2.83524</v>
      </c>
    </row>
    <row r="78" spans="1:14" s="28" customFormat="1" ht="10.5" customHeight="1">
      <c r="A78" s="30">
        <f t="shared" si="5"/>
        <v>0.0005</v>
      </c>
      <c r="B78" s="36"/>
      <c r="C78" s="21">
        <f t="shared" si="8"/>
        <v>24</v>
      </c>
      <c r="D78" s="22">
        <f t="shared" si="10"/>
        <v>5.99811</v>
      </c>
      <c r="E78" s="22">
        <f t="shared" si="10"/>
        <v>4.99855</v>
      </c>
      <c r="F78" s="22">
        <f t="shared" si="10"/>
        <v>4.73683</v>
      </c>
      <c r="G78" s="22">
        <f t="shared" si="10"/>
        <v>4.65854</v>
      </c>
      <c r="H78" s="22">
        <f t="shared" si="10"/>
        <v>4.57338</v>
      </c>
      <c r="I78" s="22">
        <f t="shared" si="10"/>
        <v>4.55168</v>
      </c>
      <c r="J78" s="22">
        <f t="shared" si="10"/>
        <v>4.46592</v>
      </c>
      <c r="K78" s="22">
        <f t="shared" si="7"/>
        <v>4.3634</v>
      </c>
      <c r="L78" s="22">
        <f t="shared" si="7"/>
        <v>4.19567</v>
      </c>
      <c r="M78" s="22">
        <f t="shared" si="7"/>
        <v>3.68016</v>
      </c>
      <c r="N78" s="22">
        <f t="shared" si="7"/>
        <v>2.83565</v>
      </c>
    </row>
    <row r="79" spans="1:14" s="28" customFormat="1" ht="10.5" customHeight="1">
      <c r="A79" s="30">
        <f t="shared" si="5"/>
        <v>0.0005</v>
      </c>
      <c r="B79" s="36"/>
      <c r="C79" s="24">
        <f t="shared" si="8"/>
        <v>25</v>
      </c>
      <c r="D79" s="19">
        <f t="shared" si="10"/>
        <v>5.99918</v>
      </c>
      <c r="E79" s="19">
        <f t="shared" si="10"/>
        <v>4.99931</v>
      </c>
      <c r="F79" s="19">
        <f t="shared" si="10"/>
        <v>4.73752</v>
      </c>
      <c r="G79" s="19">
        <f t="shared" si="10"/>
        <v>4.65922</v>
      </c>
      <c r="H79" s="19">
        <f t="shared" si="10"/>
        <v>4.57405</v>
      </c>
      <c r="I79" s="19">
        <f t="shared" si="10"/>
        <v>4.55234</v>
      </c>
      <c r="J79" s="19">
        <f t="shared" si="10"/>
        <v>4.46657</v>
      </c>
      <c r="K79" s="19">
        <f t="shared" si="7"/>
        <v>4.36404</v>
      </c>
      <c r="L79" s="19">
        <f t="shared" si="7"/>
        <v>4.19628</v>
      </c>
      <c r="M79" s="19">
        <f t="shared" si="7"/>
        <v>3.68069</v>
      </c>
      <c r="N79" s="19">
        <f t="shared" si="7"/>
        <v>2.83606</v>
      </c>
    </row>
    <row r="80" spans="1:14" s="28" customFormat="1" ht="10.5" customHeight="1">
      <c r="A80" s="30">
        <f t="shared" si="5"/>
        <v>0.0005</v>
      </c>
      <c r="B80" s="36"/>
      <c r="C80" s="24">
        <f t="shared" si="8"/>
        <v>26</v>
      </c>
      <c r="D80" s="19">
        <f t="shared" si="10"/>
        <v>6.00025</v>
      </c>
      <c r="E80" s="19">
        <f t="shared" si="10"/>
        <v>5.00007</v>
      </c>
      <c r="F80" s="19">
        <f t="shared" si="10"/>
        <v>4.73821</v>
      </c>
      <c r="G80" s="19">
        <f t="shared" si="10"/>
        <v>4.6599</v>
      </c>
      <c r="H80" s="19">
        <f t="shared" si="10"/>
        <v>4.57471</v>
      </c>
      <c r="I80" s="19">
        <f t="shared" si="10"/>
        <v>4.553</v>
      </c>
      <c r="J80" s="19">
        <f t="shared" si="10"/>
        <v>4.46722</v>
      </c>
      <c r="K80" s="19">
        <f t="shared" si="7"/>
        <v>4.36467</v>
      </c>
      <c r="L80" s="19">
        <f t="shared" si="7"/>
        <v>4.19689</v>
      </c>
      <c r="M80" s="19">
        <f t="shared" si="7"/>
        <v>3.68123</v>
      </c>
      <c r="N80" s="19">
        <f t="shared" si="7"/>
        <v>2.83647</v>
      </c>
    </row>
    <row r="81" spans="1:14" s="28" customFormat="1" ht="10.5" customHeight="1">
      <c r="A81" s="30">
        <f t="shared" si="5"/>
        <v>0.0005</v>
      </c>
      <c r="B81" s="36"/>
      <c r="C81" s="21">
        <f t="shared" si="8"/>
        <v>27</v>
      </c>
      <c r="D81" s="22">
        <f t="shared" si="10"/>
        <v>6.00132</v>
      </c>
      <c r="E81" s="22">
        <f t="shared" si="10"/>
        <v>5.00083</v>
      </c>
      <c r="F81" s="22">
        <f t="shared" si="10"/>
        <v>4.7389</v>
      </c>
      <c r="G81" s="22">
        <f t="shared" si="10"/>
        <v>4.66058</v>
      </c>
      <c r="H81" s="22">
        <f t="shared" si="10"/>
        <v>4.57538</v>
      </c>
      <c r="I81" s="22">
        <f t="shared" si="10"/>
        <v>4.55367</v>
      </c>
      <c r="J81" s="22">
        <f t="shared" si="10"/>
        <v>4.46787</v>
      </c>
      <c r="K81" s="22">
        <f t="shared" si="7"/>
        <v>4.36531</v>
      </c>
      <c r="L81" s="22">
        <f t="shared" si="7"/>
        <v>4.1975</v>
      </c>
      <c r="M81" s="22">
        <f t="shared" si="7"/>
        <v>3.68176</v>
      </c>
      <c r="N81" s="22">
        <f t="shared" si="7"/>
        <v>2.83689</v>
      </c>
    </row>
    <row r="82" spans="1:14" s="28" customFormat="1" ht="10.5" customHeight="1">
      <c r="A82" s="30">
        <f t="shared" si="5"/>
        <v>0.0005</v>
      </c>
      <c r="B82" s="36"/>
      <c r="C82" s="24">
        <f t="shared" si="8"/>
        <v>28</v>
      </c>
      <c r="D82" s="19">
        <f t="shared" si="10"/>
        <v>6.0024</v>
      </c>
      <c r="E82" s="19">
        <f t="shared" si="10"/>
        <v>5.00159</v>
      </c>
      <c r="F82" s="19">
        <f t="shared" si="10"/>
        <v>4.73959</v>
      </c>
      <c r="G82" s="19">
        <f t="shared" si="10"/>
        <v>4.66126</v>
      </c>
      <c r="H82" s="19">
        <f t="shared" si="10"/>
        <v>4.57605</v>
      </c>
      <c r="I82" s="19">
        <f t="shared" si="10"/>
        <v>4.55433</v>
      </c>
      <c r="J82" s="19">
        <f t="shared" si="10"/>
        <v>4.46852</v>
      </c>
      <c r="K82" s="19">
        <f t="shared" si="7"/>
        <v>4.36594</v>
      </c>
      <c r="L82" s="19">
        <f t="shared" si="7"/>
        <v>4.19812</v>
      </c>
      <c r="M82" s="19">
        <f t="shared" si="7"/>
        <v>3.6823</v>
      </c>
      <c r="N82" s="19">
        <f t="shared" si="7"/>
        <v>2.8373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075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2010-11-29T08:34:45Z</dcterms:created>
  <dcterms:modified xsi:type="dcterms:W3CDTF">2010-12-01T13:24:42Z</dcterms:modified>
  <cp:category/>
  <cp:version/>
  <cp:contentType/>
  <cp:contentStatus/>
</cp:coreProperties>
</file>